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/>
  <mc:AlternateContent xmlns:mc="http://schemas.openxmlformats.org/markup-compatibility/2006">
    <mc:Choice Requires="x15">
      <x15ac:absPath xmlns:x15ac="http://schemas.microsoft.com/office/spreadsheetml/2010/11/ac" url="/Users/kjellbjertnes/Documents/CK Elverum/"/>
    </mc:Choice>
  </mc:AlternateContent>
  <bookViews>
    <workbookView xWindow="0" yWindow="460" windowWidth="20740" windowHeight="11760"/>
  </bookViews>
  <sheets>
    <sheet name="Sammendrag" sheetId="1" r:id="rId1"/>
    <sheet name="Sponsoravtaler" sheetId="14" r:id="rId2"/>
    <sheet name="Medlemmer" sheetId="15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D9" i="1"/>
  <c r="D3" i="1"/>
  <c r="D4" i="1"/>
  <c r="D5" i="1"/>
  <c r="D6" i="1"/>
  <c r="D7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" i="1"/>
  <c r="C24" i="1"/>
  <c r="D24" i="1"/>
  <c r="D3" i="15"/>
  <c r="C4" i="15"/>
  <c r="C5" i="15"/>
  <c r="B4" i="15"/>
  <c r="B5" i="15"/>
  <c r="B6" i="15"/>
  <c r="C6" i="15"/>
  <c r="D4" i="15"/>
  <c r="D5" i="15"/>
  <c r="D6" i="15"/>
  <c r="F12" i="14"/>
  <c r="F4" i="14"/>
  <c r="C13" i="14"/>
  <c r="D13" i="14"/>
  <c r="E13" i="14"/>
  <c r="B13" i="14"/>
  <c r="F5" i="14"/>
  <c r="F7" i="14"/>
  <c r="F8" i="14"/>
  <c r="F9" i="14"/>
  <c r="F10" i="14"/>
  <c r="F11" i="14"/>
  <c r="F6" i="14"/>
  <c r="F3" i="14"/>
  <c r="F13" i="14"/>
  <c r="B24" i="1"/>
</calcChain>
</file>

<file path=xl/sharedStrings.xml><?xml version="1.0" encoding="utf-8"?>
<sst xmlns="http://schemas.openxmlformats.org/spreadsheetml/2006/main" count="50" uniqueCount="47">
  <si>
    <t>MEDLEMSKONTINGENT</t>
  </si>
  <si>
    <t>TERRENG - GRUPPA</t>
  </si>
  <si>
    <t>LANDEVEI - GRUPPA</t>
  </si>
  <si>
    <t>DOWN HILL - GRUPPA</t>
  </si>
  <si>
    <t>DAMEGRUPPA</t>
  </si>
  <si>
    <t>UNGDOMSGRUPPA</t>
  </si>
  <si>
    <t>SYKKELSKOLEN</t>
  </si>
  <si>
    <t>KLUBBTØY</t>
  </si>
  <si>
    <t>JH - RITTET</t>
  </si>
  <si>
    <t>TERNINGENRITTET</t>
  </si>
  <si>
    <t>ELGTRÅKKET</t>
  </si>
  <si>
    <t>SPONSORER</t>
  </si>
  <si>
    <t>NORSK TIPPING</t>
  </si>
  <si>
    <t>RENTER</t>
  </si>
  <si>
    <t>ADMINISTRASJON</t>
  </si>
  <si>
    <t>KONTINGENTER</t>
  </si>
  <si>
    <t>TILSKUDD</t>
  </si>
  <si>
    <t>GEBYRER</t>
  </si>
  <si>
    <t>SPONSORAVTALER</t>
  </si>
  <si>
    <t>KLUBBSPINNING</t>
  </si>
  <si>
    <t>FORSIKRINGER</t>
  </si>
  <si>
    <t>SUM</t>
  </si>
  <si>
    <t>SPONSOR</t>
  </si>
  <si>
    <t>Payback Hagen Sport AS</t>
  </si>
  <si>
    <t xml:space="preserve">Amfi Elverum </t>
  </si>
  <si>
    <t>FORDELT PÅ ÅR OG SUM:</t>
  </si>
  <si>
    <t xml:space="preserve">Auto Skade </t>
  </si>
  <si>
    <t xml:space="preserve">Meca </t>
  </si>
  <si>
    <t>Sport1</t>
  </si>
  <si>
    <t>Svensgaard Installasjon</t>
  </si>
  <si>
    <t>Østlendingen</t>
  </si>
  <si>
    <t>Sparebanken Hedmark</t>
  </si>
  <si>
    <t>Family SportsClub</t>
  </si>
  <si>
    <t>Martin M.Bakken AS</t>
  </si>
  <si>
    <t>VOKSNE</t>
  </si>
  <si>
    <t>BARN</t>
  </si>
  <si>
    <t>ANTALL MEDLEMMER</t>
  </si>
  <si>
    <t>BRUTTO INNTEKT</t>
  </si>
  <si>
    <t>NETTO INNTEKT</t>
  </si>
  <si>
    <t>INNTEKT</t>
  </si>
  <si>
    <t>UTGIFT</t>
  </si>
  <si>
    <t>SUM INNTEKTER/UTGIFTER</t>
  </si>
  <si>
    <t>BUDSJETT 2016 - CK ELVERUM</t>
  </si>
  <si>
    <t>DIRT PARK ANLEGG</t>
  </si>
  <si>
    <t>TJENESTER</t>
  </si>
  <si>
    <t>UTGIFT (Buypass Originator AS)</t>
  </si>
  <si>
    <t>TRENINGSSTIPEND - UNGDOM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</si>
</sst>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9">
    <xf numFmtId="0" fontId="0" fillId="0" borderId="0" xfId="0"/>
    <xf numFmtId="164" fontId="0" fillId="0" borderId="0" xfId="1" applyFont="1"/>
    <xf numFmtId="0" fontId="1" fillId="0" borderId="0" xfId="0" applyFont="1" applyBorder="1"/>
    <xf numFmtId="164" fontId="1" fillId="0" borderId="0" xfId="1" applyFont="1" applyBorder="1"/>
    <xf numFmtId="0" fontId="0" fillId="0" borderId="3" xfId="0" applyBorder="1"/>
    <xf numFmtId="0" fontId="0" fillId="0" borderId="2" xfId="0" applyBorder="1"/>
    <xf numFmtId="2" fontId="0" fillId="0" borderId="0" xfId="0" applyNumberFormat="1"/>
    <xf numFmtId="0" fontId="0" fillId="0" borderId="10" xfId="0" applyBorder="1"/>
    <xf numFmtId="2" fontId="0" fillId="0" borderId="8" xfId="0" applyNumberFormat="1" applyBorder="1"/>
    <xf numFmtId="2" fontId="5" fillId="0" borderId="8" xfId="0" applyNumberFormat="1" applyFont="1" applyBorder="1"/>
    <xf numFmtId="0" fontId="5" fillId="0" borderId="3" xfId="0" applyFont="1" applyBorder="1"/>
    <xf numFmtId="0" fontId="5" fillId="0" borderId="16" xfId="0" applyFont="1" applyBorder="1"/>
    <xf numFmtId="2" fontId="5" fillId="0" borderId="17" xfId="0" applyNumberFormat="1" applyFont="1" applyBorder="1"/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2" fontId="5" fillId="0" borderId="6" xfId="0" applyNumberFormat="1" applyFont="1" applyBorder="1"/>
    <xf numFmtId="0" fontId="4" fillId="3" borderId="18" xfId="0" applyFont="1" applyFill="1" applyBorder="1" applyAlignment="1">
      <alignment horizontal="center"/>
    </xf>
    <xf numFmtId="2" fontId="5" fillId="0" borderId="25" xfId="0" applyNumberFormat="1" applyFont="1" applyFill="1" applyBorder="1"/>
    <xf numFmtId="2" fontId="5" fillId="0" borderId="26" xfId="0" applyNumberFormat="1" applyFont="1" applyFill="1" applyBorder="1"/>
    <xf numFmtId="0" fontId="6" fillId="0" borderId="8" xfId="0" applyFont="1" applyBorder="1"/>
    <xf numFmtId="0" fontId="6" fillId="0" borderId="4" xfId="0" applyFont="1" applyBorder="1"/>
    <xf numFmtId="0" fontId="4" fillId="3" borderId="1" xfId="0" applyFont="1" applyFill="1" applyBorder="1"/>
    <xf numFmtId="2" fontId="4" fillId="3" borderId="1" xfId="0" applyNumberFormat="1" applyFont="1" applyFill="1" applyBorder="1"/>
    <xf numFmtId="2" fontId="0" fillId="0" borderId="13" xfId="0" applyNumberFormat="1" applyBorder="1"/>
    <xf numFmtId="2" fontId="0" fillId="0" borderId="9" xfId="0" applyNumberFormat="1" applyBorder="1"/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2" fontId="0" fillId="0" borderId="11" xfId="0" applyNumberFormat="1" applyBorder="1"/>
    <xf numFmtId="0" fontId="0" fillId="0" borderId="3" xfId="0" applyFill="1" applyBorder="1"/>
    <xf numFmtId="0" fontId="0" fillId="0" borderId="12" xfId="0" applyFill="1" applyBorder="1"/>
    <xf numFmtId="0" fontId="1" fillId="0" borderId="8" xfId="0" applyFont="1" applyBorder="1"/>
    <xf numFmtId="0" fontId="1" fillId="0" borderId="11" xfId="0" applyFont="1" applyBorder="1"/>
    <xf numFmtId="2" fontId="0" fillId="0" borderId="14" xfId="0" applyNumberFormat="1" applyBorder="1"/>
    <xf numFmtId="2" fontId="0" fillId="0" borderId="18" xfId="0" applyNumberFormat="1" applyBorder="1"/>
    <xf numFmtId="2" fontId="1" fillId="2" borderId="1" xfId="0" applyNumberFormat="1" applyFont="1" applyFill="1" applyBorder="1"/>
    <xf numFmtId="165" fontId="0" fillId="0" borderId="0" xfId="0" applyNumberFormat="1"/>
    <xf numFmtId="2" fontId="7" fillId="2" borderId="17" xfId="0" applyNumberFormat="1" applyFont="1" applyFill="1" applyBorder="1"/>
    <xf numFmtId="2" fontId="8" fillId="2" borderId="8" xfId="0" applyNumberFormat="1" applyFont="1" applyFill="1" applyBorder="1"/>
    <xf numFmtId="2" fontId="7" fillId="2" borderId="8" xfId="0" applyNumberFormat="1" applyFont="1" applyFill="1" applyBorder="1"/>
    <xf numFmtId="2" fontId="5" fillId="2" borderId="27" xfId="0" applyNumberFormat="1" applyFont="1" applyFill="1" applyBorder="1"/>
    <xf numFmtId="0" fontId="5" fillId="2" borderId="8" xfId="0" applyFont="1" applyFill="1" applyBorder="1"/>
    <xf numFmtId="0" fontId="6" fillId="2" borderId="8" xfId="0" applyFont="1" applyFill="1" applyBorder="1"/>
    <xf numFmtId="2" fontId="8" fillId="0" borderId="6" xfId="0" applyNumberFormat="1" applyFont="1" applyBorder="1"/>
    <xf numFmtId="2" fontId="7" fillId="2" borderId="6" xfId="0" applyNumberFormat="1" applyFont="1" applyFill="1" applyBorder="1"/>
    <xf numFmtId="0" fontId="5" fillId="2" borderId="17" xfId="0" applyFont="1" applyFill="1" applyBorder="1"/>
    <xf numFmtId="0" fontId="5" fillId="2" borderId="22" xfId="0" applyFont="1" applyFill="1" applyBorder="1"/>
    <xf numFmtId="2" fontId="7" fillId="2" borderId="5" xfId="0" applyNumberFormat="1" applyFont="1" applyFill="1" applyBorder="1"/>
    <xf numFmtId="164" fontId="3" fillId="0" borderId="32" xfId="1" applyFont="1" applyBorder="1"/>
    <xf numFmtId="2" fontId="5" fillId="0" borderId="8" xfId="0" applyNumberFormat="1" applyFont="1" applyFill="1" applyBorder="1"/>
    <xf numFmtId="0" fontId="1" fillId="0" borderId="0" xfId="0" applyFont="1" applyFill="1" applyBorder="1"/>
    <xf numFmtId="164" fontId="9" fillId="2" borderId="1" xfId="1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164" fontId="3" fillId="2" borderId="31" xfId="1" applyFont="1" applyFill="1" applyBorder="1" applyAlignment="1">
      <alignment horizontal="center"/>
    </xf>
    <xf numFmtId="0" fontId="10" fillId="0" borderId="23" xfId="0" applyFont="1" applyBorder="1"/>
    <xf numFmtId="164" fontId="3" fillId="0" borderId="24" xfId="1" applyFont="1" applyBorder="1"/>
    <xf numFmtId="164" fontId="3" fillId="0" borderId="19" xfId="1" applyFont="1" applyBorder="1"/>
    <xf numFmtId="164" fontId="3" fillId="0" borderId="5" xfId="0" applyNumberFormat="1" applyFont="1" applyBorder="1"/>
    <xf numFmtId="0" fontId="10" fillId="0" borderId="19" xfId="0" applyFont="1" applyBorder="1"/>
    <xf numFmtId="164" fontId="3" fillId="0" borderId="6" xfId="1" applyFont="1" applyBorder="1"/>
    <xf numFmtId="164" fontId="3" fillId="0" borderId="6" xfId="0" applyNumberFormat="1" applyFont="1" applyBorder="1"/>
    <xf numFmtId="0" fontId="10" fillId="0" borderId="20" xfId="0" applyFont="1" applyBorder="1"/>
    <xf numFmtId="164" fontId="3" fillId="0" borderId="7" xfId="1" applyFont="1" applyBorder="1"/>
    <xf numFmtId="164" fontId="3" fillId="0" borderId="20" xfId="1" applyFont="1" applyBorder="1"/>
    <xf numFmtId="164" fontId="3" fillId="0" borderId="7" xfId="0" applyNumberFormat="1" applyFont="1" applyBorder="1"/>
    <xf numFmtId="0" fontId="10" fillId="0" borderId="32" xfId="0" applyFont="1" applyBorder="1"/>
    <xf numFmtId="164" fontId="3" fillId="0" borderId="5" xfId="1" applyFont="1" applyBorder="1"/>
    <xf numFmtId="0" fontId="10" fillId="0" borderId="33" xfId="0" applyFont="1" applyBorder="1"/>
    <xf numFmtId="164" fontId="3" fillId="0" borderId="15" xfId="1" applyFont="1" applyBorder="1"/>
    <xf numFmtId="164" fontId="3" fillId="0" borderId="33" xfId="1" applyFont="1" applyBorder="1"/>
    <xf numFmtId="164" fontId="3" fillId="0" borderId="15" xfId="0" applyNumberFormat="1" applyFont="1" applyBorder="1"/>
    <xf numFmtId="164" fontId="3" fillId="0" borderId="23" xfId="1" applyFont="1" applyBorder="1"/>
    <xf numFmtId="164" fontId="3" fillId="0" borderId="24" xfId="0" applyNumberFormat="1" applyFont="1" applyBorder="1"/>
    <xf numFmtId="0" fontId="3" fillId="2" borderId="21" xfId="0" applyFont="1" applyFill="1" applyBorder="1"/>
    <xf numFmtId="164" fontId="3" fillId="2" borderId="1" xfId="1" applyFont="1" applyFill="1" applyBorder="1"/>
    <xf numFmtId="164" fontId="3" fillId="2" borderId="1" xfId="0" applyNumberFormat="1" applyFont="1" applyFill="1" applyBorder="1"/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CCFF33"/>
      <color rgb="FFFFFF00"/>
      <color rgb="FFFFFF66"/>
      <color rgb="FF538DD5"/>
      <color rgb="FF66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24" sqref="A1:D24"/>
    </sheetView>
  </sheetViews>
  <sheetFormatPr baseColWidth="10" defaultColWidth="11.5" defaultRowHeight="15" x14ac:dyDescent="0.2"/>
  <cols>
    <col min="1" max="1" width="38.5" customWidth="1"/>
    <col min="2" max="2" width="14.1640625" style="1" customWidth="1"/>
    <col min="3" max="3" width="14.33203125" customWidth="1"/>
  </cols>
  <sheetData>
    <row r="1" spans="1:10" ht="20" thickBot="1" x14ac:dyDescent="0.3">
      <c r="A1" s="51" t="s">
        <v>42</v>
      </c>
      <c r="B1" s="52" t="s">
        <v>39</v>
      </c>
      <c r="C1" s="52" t="s">
        <v>40</v>
      </c>
      <c r="D1" s="53" t="s">
        <v>21</v>
      </c>
    </row>
    <row r="2" spans="1:10" x14ac:dyDescent="0.2">
      <c r="A2" s="54" t="s">
        <v>0</v>
      </c>
      <c r="B2" s="55">
        <v>100000</v>
      </c>
      <c r="C2" s="56">
        <v>4000</v>
      </c>
      <c r="D2" s="57">
        <f>B2-C2</f>
        <v>96000</v>
      </c>
    </row>
    <row r="3" spans="1:10" x14ac:dyDescent="0.2">
      <c r="A3" s="58" t="s">
        <v>1</v>
      </c>
      <c r="B3" s="59"/>
      <c r="C3" s="56">
        <v>22000</v>
      </c>
      <c r="D3" s="60">
        <f t="shared" ref="D3:D23" si="0">B3-C3</f>
        <v>-22000</v>
      </c>
    </row>
    <row r="4" spans="1:10" x14ac:dyDescent="0.2">
      <c r="A4" s="58" t="s">
        <v>2</v>
      </c>
      <c r="B4" s="59">
        <v>0</v>
      </c>
      <c r="C4" s="56">
        <v>34000</v>
      </c>
      <c r="D4" s="60">
        <f t="shared" si="0"/>
        <v>-34000</v>
      </c>
    </row>
    <row r="5" spans="1:10" x14ac:dyDescent="0.2">
      <c r="A5" s="58" t="s">
        <v>3</v>
      </c>
      <c r="B5" s="59"/>
      <c r="C5" s="56">
        <v>5000</v>
      </c>
      <c r="D5" s="60">
        <f t="shared" si="0"/>
        <v>-5000</v>
      </c>
    </row>
    <row r="6" spans="1:10" x14ac:dyDescent="0.2">
      <c r="A6" s="58" t="s">
        <v>4</v>
      </c>
      <c r="B6" s="59"/>
      <c r="C6" s="56">
        <v>10000</v>
      </c>
      <c r="D6" s="60">
        <f t="shared" si="0"/>
        <v>-10000</v>
      </c>
    </row>
    <row r="7" spans="1:10" x14ac:dyDescent="0.2">
      <c r="A7" s="58" t="s">
        <v>5</v>
      </c>
      <c r="B7" s="59">
        <v>0</v>
      </c>
      <c r="C7" s="56">
        <v>26500</v>
      </c>
      <c r="D7" s="60">
        <f t="shared" si="0"/>
        <v>-26500</v>
      </c>
    </row>
    <row r="8" spans="1:10" x14ac:dyDescent="0.2">
      <c r="A8" s="58" t="s">
        <v>46</v>
      </c>
      <c r="B8" s="59"/>
      <c r="C8" s="56">
        <v>15000</v>
      </c>
      <c r="D8" s="60">
        <f t="shared" si="0"/>
        <v>-15000</v>
      </c>
    </row>
    <row r="9" spans="1:10" x14ac:dyDescent="0.2">
      <c r="A9" s="58" t="s">
        <v>43</v>
      </c>
      <c r="B9" s="59">
        <v>0</v>
      </c>
      <c r="C9" s="56">
        <v>25000</v>
      </c>
      <c r="D9" s="60">
        <f t="shared" si="0"/>
        <v>-25000</v>
      </c>
    </row>
    <row r="10" spans="1:10" x14ac:dyDescent="0.2">
      <c r="A10" s="58" t="s">
        <v>6</v>
      </c>
      <c r="B10" s="59">
        <v>0</v>
      </c>
      <c r="C10" s="56">
        <v>11500</v>
      </c>
      <c r="D10" s="60">
        <f t="shared" si="0"/>
        <v>-11500</v>
      </c>
    </row>
    <row r="11" spans="1:10" x14ac:dyDescent="0.2">
      <c r="A11" s="58" t="s">
        <v>11</v>
      </c>
      <c r="B11" s="59">
        <v>135000</v>
      </c>
      <c r="C11" s="56">
        <v>0</v>
      </c>
      <c r="D11" s="60">
        <f t="shared" si="0"/>
        <v>135000</v>
      </c>
      <c r="I11" s="6"/>
      <c r="J11" s="6"/>
    </row>
    <row r="12" spans="1:10" x14ac:dyDescent="0.2">
      <c r="A12" s="58" t="s">
        <v>16</v>
      </c>
      <c r="B12" s="59">
        <v>10000</v>
      </c>
      <c r="C12" s="56">
        <v>0</v>
      </c>
      <c r="D12" s="60">
        <f t="shared" si="0"/>
        <v>10000</v>
      </c>
      <c r="I12" s="6"/>
      <c r="J12" s="6"/>
    </row>
    <row r="13" spans="1:10" x14ac:dyDescent="0.2">
      <c r="A13" s="58" t="s">
        <v>12</v>
      </c>
      <c r="B13" s="59">
        <v>15000</v>
      </c>
      <c r="C13" s="56">
        <v>0</v>
      </c>
      <c r="D13" s="60">
        <f t="shared" si="0"/>
        <v>15000</v>
      </c>
      <c r="I13" s="6"/>
      <c r="J13" s="6"/>
    </row>
    <row r="14" spans="1:10" x14ac:dyDescent="0.2">
      <c r="A14" s="58" t="s">
        <v>14</v>
      </c>
      <c r="B14" s="59">
        <v>0</v>
      </c>
      <c r="C14" s="56">
        <v>75000</v>
      </c>
      <c r="D14" s="60">
        <f t="shared" si="0"/>
        <v>-75000</v>
      </c>
      <c r="I14" s="6"/>
      <c r="J14" s="6"/>
    </row>
    <row r="15" spans="1:10" x14ac:dyDescent="0.2">
      <c r="A15" s="58" t="s">
        <v>20</v>
      </c>
      <c r="B15" s="59">
        <v>0</v>
      </c>
      <c r="C15" s="56">
        <v>5000</v>
      </c>
      <c r="D15" s="60">
        <f t="shared" si="0"/>
        <v>-5000</v>
      </c>
      <c r="I15" s="6"/>
      <c r="J15" s="6"/>
    </row>
    <row r="16" spans="1:10" x14ac:dyDescent="0.2">
      <c r="A16" s="58" t="s">
        <v>19</v>
      </c>
      <c r="B16" s="59">
        <v>0</v>
      </c>
      <c r="C16" s="56">
        <v>40000</v>
      </c>
      <c r="D16" s="60">
        <f t="shared" si="0"/>
        <v>-40000</v>
      </c>
      <c r="I16" s="6"/>
      <c r="J16" s="6"/>
    </row>
    <row r="17" spans="1:10" ht="16" thickBot="1" x14ac:dyDescent="0.25">
      <c r="A17" s="61" t="s">
        <v>7</v>
      </c>
      <c r="B17" s="62">
        <v>5000</v>
      </c>
      <c r="C17" s="63">
        <v>20000</v>
      </c>
      <c r="D17" s="64">
        <f t="shared" si="0"/>
        <v>-15000</v>
      </c>
      <c r="I17" s="6"/>
      <c r="J17" s="6"/>
    </row>
    <row r="18" spans="1:10" x14ac:dyDescent="0.2">
      <c r="A18" s="65" t="s">
        <v>8</v>
      </c>
      <c r="B18" s="66">
        <v>30000</v>
      </c>
      <c r="C18" s="48">
        <v>15000</v>
      </c>
      <c r="D18" s="57">
        <f t="shared" si="0"/>
        <v>15000</v>
      </c>
      <c r="I18" s="6"/>
      <c r="J18" s="6"/>
    </row>
    <row r="19" spans="1:10" x14ac:dyDescent="0.2">
      <c r="A19" s="58" t="s">
        <v>9</v>
      </c>
      <c r="B19" s="59">
        <v>95000</v>
      </c>
      <c r="C19" s="56">
        <v>65000</v>
      </c>
      <c r="D19" s="60">
        <f t="shared" si="0"/>
        <v>30000</v>
      </c>
      <c r="I19" s="6"/>
      <c r="J19" s="6"/>
    </row>
    <row r="20" spans="1:10" ht="16" thickBot="1" x14ac:dyDescent="0.25">
      <c r="A20" s="67" t="s">
        <v>10</v>
      </c>
      <c r="B20" s="68">
        <v>35000</v>
      </c>
      <c r="C20" s="69">
        <v>24000</v>
      </c>
      <c r="D20" s="70">
        <f t="shared" si="0"/>
        <v>11000</v>
      </c>
      <c r="I20" s="6"/>
      <c r="J20" s="6"/>
    </row>
    <row r="21" spans="1:10" x14ac:dyDescent="0.2">
      <c r="A21" s="54" t="s">
        <v>15</v>
      </c>
      <c r="B21" s="55"/>
      <c r="C21" s="71">
        <v>10000</v>
      </c>
      <c r="D21" s="72">
        <f t="shared" si="0"/>
        <v>-10000</v>
      </c>
      <c r="I21" s="6"/>
      <c r="J21" s="6"/>
    </row>
    <row r="22" spans="1:10" x14ac:dyDescent="0.2">
      <c r="A22" s="58" t="s">
        <v>17</v>
      </c>
      <c r="B22" s="59"/>
      <c r="C22" s="56">
        <v>3000</v>
      </c>
      <c r="D22" s="60">
        <f t="shared" si="0"/>
        <v>-3000</v>
      </c>
      <c r="I22" s="6"/>
      <c r="J22" s="6"/>
    </row>
    <row r="23" spans="1:10" ht="16" thickBot="1" x14ac:dyDescent="0.25">
      <c r="A23" s="58" t="s">
        <v>13</v>
      </c>
      <c r="B23" s="59">
        <v>5000</v>
      </c>
      <c r="C23" s="56">
        <v>0</v>
      </c>
      <c r="D23" s="64">
        <f t="shared" si="0"/>
        <v>5000</v>
      </c>
      <c r="I23" s="6"/>
      <c r="J23" s="6"/>
    </row>
    <row r="24" spans="1:10" ht="16" thickBot="1" x14ac:dyDescent="0.25">
      <c r="A24" s="73" t="s">
        <v>41</v>
      </c>
      <c r="B24" s="74">
        <f>SUM(B2:B23)</f>
        <v>430000</v>
      </c>
      <c r="C24" s="74">
        <f>SUM(C2:C23)</f>
        <v>410000</v>
      </c>
      <c r="D24" s="75">
        <f>SUM(D2:D23)</f>
        <v>20000</v>
      </c>
      <c r="I24" s="6"/>
      <c r="J24" s="6"/>
    </row>
    <row r="25" spans="1:10" x14ac:dyDescent="0.2">
      <c r="A25" s="2"/>
      <c r="B25" s="3"/>
      <c r="I25" s="6"/>
      <c r="J2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16" sqref="E16"/>
    </sheetView>
  </sheetViews>
  <sheetFormatPr baseColWidth="10" defaultRowHeight="15" x14ac:dyDescent="0.2"/>
  <cols>
    <col min="1" max="1" width="30.83203125" bestFit="1" customWidth="1"/>
    <col min="3" max="3" width="14.5" bestFit="1" customWidth="1"/>
    <col min="4" max="4" width="12.1640625" customWidth="1"/>
    <col min="5" max="5" width="12.5" customWidth="1"/>
    <col min="6" max="6" width="12.1640625" bestFit="1" customWidth="1"/>
  </cols>
  <sheetData>
    <row r="1" spans="1:6" ht="16" x14ac:dyDescent="0.2">
      <c r="A1" s="76" t="s">
        <v>18</v>
      </c>
      <c r="B1" s="77"/>
      <c r="C1" s="77"/>
      <c r="D1" s="77"/>
      <c r="E1" s="77"/>
      <c r="F1" s="78"/>
    </row>
    <row r="2" spans="1:6" ht="17" thickBot="1" x14ac:dyDescent="0.25">
      <c r="A2" s="13" t="s">
        <v>22</v>
      </c>
      <c r="B2" s="14">
        <v>2015</v>
      </c>
      <c r="C2" s="14">
        <v>2016</v>
      </c>
      <c r="D2" s="14">
        <v>2017</v>
      </c>
      <c r="E2" s="14">
        <v>2018</v>
      </c>
      <c r="F2" s="16" t="s">
        <v>21</v>
      </c>
    </row>
    <row r="3" spans="1:6" ht="16" x14ac:dyDescent="0.2">
      <c r="A3" s="11" t="s">
        <v>23</v>
      </c>
      <c r="B3" s="37">
        <v>5889</v>
      </c>
      <c r="C3" s="45"/>
      <c r="D3" s="45"/>
      <c r="E3" s="46"/>
      <c r="F3" s="47">
        <f>SUM(B3:E3)</f>
        <v>5889</v>
      </c>
    </row>
    <row r="4" spans="1:6" ht="16" x14ac:dyDescent="0.2">
      <c r="A4" s="11" t="s">
        <v>28</v>
      </c>
      <c r="B4" s="37"/>
      <c r="C4" s="12">
        <v>15000</v>
      </c>
      <c r="D4" s="12"/>
      <c r="E4" s="12"/>
      <c r="F4" s="15">
        <f>SUM(B4:E4)</f>
        <v>15000</v>
      </c>
    </row>
    <row r="5" spans="1:6" ht="16" x14ac:dyDescent="0.2">
      <c r="A5" s="11" t="s">
        <v>24</v>
      </c>
      <c r="B5" s="37">
        <v>15000</v>
      </c>
      <c r="C5" s="12">
        <v>10000</v>
      </c>
      <c r="D5" s="12"/>
      <c r="E5" s="12"/>
      <c r="F5" s="43">
        <f>SUM(B5:E5)</f>
        <v>25000</v>
      </c>
    </row>
    <row r="6" spans="1:6" ht="16" x14ac:dyDescent="0.2">
      <c r="A6" s="10" t="s">
        <v>33</v>
      </c>
      <c r="B6" s="41"/>
      <c r="C6" s="38">
        <v>10000</v>
      </c>
      <c r="D6" s="39">
        <v>10000</v>
      </c>
      <c r="E6" s="39">
        <v>10000</v>
      </c>
      <c r="F6" s="44">
        <f>SUM(B6:E6)</f>
        <v>30000</v>
      </c>
    </row>
    <row r="7" spans="1:6" ht="16" x14ac:dyDescent="0.2">
      <c r="A7" s="10" t="s">
        <v>26</v>
      </c>
      <c r="B7" s="41"/>
      <c r="C7" s="9">
        <v>15000</v>
      </c>
      <c r="D7" s="9"/>
      <c r="E7" s="9"/>
      <c r="F7" s="15">
        <f t="shared" ref="F7:F11" si="0">SUM(B7:E7)</f>
        <v>15000</v>
      </c>
    </row>
    <row r="8" spans="1:6" ht="16" x14ac:dyDescent="0.2">
      <c r="A8" s="10" t="s">
        <v>27</v>
      </c>
      <c r="B8" s="41"/>
      <c r="C8" s="9">
        <v>10000</v>
      </c>
      <c r="D8" s="9"/>
      <c r="E8" s="9"/>
      <c r="F8" s="15">
        <f t="shared" si="0"/>
        <v>10000</v>
      </c>
    </row>
    <row r="9" spans="1:6" ht="16" x14ac:dyDescent="0.2">
      <c r="A9" s="10" t="s">
        <v>29</v>
      </c>
      <c r="B9" s="41"/>
      <c r="C9" s="9">
        <v>10000</v>
      </c>
      <c r="D9" s="9"/>
      <c r="E9" s="9"/>
      <c r="F9" s="15">
        <f t="shared" si="0"/>
        <v>10000</v>
      </c>
    </row>
    <row r="10" spans="1:6" ht="16" x14ac:dyDescent="0.2">
      <c r="A10" s="10" t="s">
        <v>30</v>
      </c>
      <c r="B10" s="41"/>
      <c r="C10" s="49" t="s">
        <v>44</v>
      </c>
      <c r="D10" s="9"/>
      <c r="E10" s="9"/>
      <c r="F10" s="15">
        <f t="shared" si="0"/>
        <v>0</v>
      </c>
    </row>
    <row r="11" spans="1:6" ht="16" x14ac:dyDescent="0.2">
      <c r="A11" s="10" t="s">
        <v>32</v>
      </c>
      <c r="B11" s="42"/>
      <c r="C11" s="9">
        <v>10000</v>
      </c>
      <c r="D11" s="9"/>
      <c r="E11" s="9"/>
      <c r="F11" s="15">
        <f t="shared" si="0"/>
        <v>10000</v>
      </c>
    </row>
    <row r="12" spans="1:6" ht="17" thickBot="1" x14ac:dyDescent="0.25">
      <c r="A12" s="10" t="s">
        <v>31</v>
      </c>
      <c r="B12" s="42"/>
      <c r="C12" s="9">
        <v>15000</v>
      </c>
      <c r="D12" s="19"/>
      <c r="E12" s="20"/>
      <c r="F12" s="15">
        <f t="shared" ref="F12" si="1">SUM(B12:E12)</f>
        <v>15000</v>
      </c>
    </row>
    <row r="13" spans="1:6" ht="17" thickBot="1" x14ac:dyDescent="0.25">
      <c r="A13" s="21" t="s">
        <v>25</v>
      </c>
      <c r="B13" s="40">
        <f>SUM(B3:B12)</f>
        <v>20889</v>
      </c>
      <c r="C13" s="17">
        <f>SUM(C3:C12)</f>
        <v>95000</v>
      </c>
      <c r="D13" s="17">
        <f>SUM(D3:D12)</f>
        <v>10000</v>
      </c>
      <c r="E13" s="18">
        <f>SUM(E3:E12)</f>
        <v>10000</v>
      </c>
      <c r="F13" s="22">
        <f>SUM(F3:F12)</f>
        <v>135889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D15" sqref="D15"/>
    </sheetView>
  </sheetViews>
  <sheetFormatPr baseColWidth="10" defaultRowHeight="15" x14ac:dyDescent="0.2"/>
  <cols>
    <col min="1" max="1" width="27.6640625" customWidth="1"/>
    <col min="2" max="2" width="11.1640625" customWidth="1"/>
    <col min="3" max="4" width="11.5" customWidth="1"/>
  </cols>
  <sheetData>
    <row r="1" spans="1:9" ht="16" thickBot="1" x14ac:dyDescent="0.25">
      <c r="A1" s="25"/>
      <c r="B1" s="26" t="s">
        <v>34</v>
      </c>
      <c r="C1" s="26" t="s">
        <v>35</v>
      </c>
      <c r="D1" s="27" t="s">
        <v>21</v>
      </c>
    </row>
    <row r="2" spans="1:9" x14ac:dyDescent="0.2">
      <c r="A2" s="5" t="s">
        <v>0</v>
      </c>
      <c r="B2" s="24">
        <v>350</v>
      </c>
      <c r="C2" s="24">
        <v>150</v>
      </c>
      <c r="D2" s="7"/>
    </row>
    <row r="3" spans="1:9" x14ac:dyDescent="0.2">
      <c r="A3" s="4" t="s">
        <v>36</v>
      </c>
      <c r="B3" s="31">
        <v>230</v>
      </c>
      <c r="C3" s="31">
        <v>130</v>
      </c>
      <c r="D3" s="32">
        <f>SUM(B3:C3)</f>
        <v>360</v>
      </c>
      <c r="G3" s="50"/>
    </row>
    <row r="4" spans="1:9" x14ac:dyDescent="0.2">
      <c r="A4" s="4" t="s">
        <v>37</v>
      </c>
      <c r="B4" s="8">
        <f>B2*B3</f>
        <v>80500</v>
      </c>
      <c r="C4" s="8">
        <f>C2*C3</f>
        <v>19500</v>
      </c>
      <c r="D4" s="28">
        <f>SUM(B4:C4)</f>
        <v>100000</v>
      </c>
    </row>
    <row r="5" spans="1:9" ht="16" thickBot="1" x14ac:dyDescent="0.25">
      <c r="A5" s="29" t="s">
        <v>45</v>
      </c>
      <c r="B5" s="8">
        <f>B4*-4/100</f>
        <v>-3220</v>
      </c>
      <c r="C5" s="8">
        <f>C4*-4/100</f>
        <v>-780</v>
      </c>
      <c r="D5" s="34">
        <f>SUM(B5:C5)</f>
        <v>-4000</v>
      </c>
    </row>
    <row r="6" spans="1:9" ht="16" thickBot="1" x14ac:dyDescent="0.25">
      <c r="A6" s="30" t="s">
        <v>38</v>
      </c>
      <c r="B6" s="23">
        <f>SUM(B4:B5)</f>
        <v>77280</v>
      </c>
      <c r="C6" s="33">
        <f>SUM(C4:C5)</f>
        <v>18720</v>
      </c>
      <c r="D6" s="35">
        <f>SUM(D4:D5)</f>
        <v>96000</v>
      </c>
    </row>
    <row r="11" spans="1:9" x14ac:dyDescent="0.2">
      <c r="G11" s="36"/>
      <c r="I11" s="3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71E5A98340284F9BD2F738D05A4A39" ma:contentTypeVersion="0" ma:contentTypeDescription="Opprett et nytt dokument." ma:contentTypeScope="" ma:versionID="416f2a99d111e4b0305e8ac3672ce8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90626a12950768f72ba2f58a9e8552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36F65D-B92B-4E31-92B6-550E396002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6024F92-641C-43D2-9127-8784183F2A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BE0E7D-9D92-4807-98FF-6A794DE28DE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Sammendrag</vt:lpstr>
      <vt:lpstr>Sponsoravtaler</vt:lpstr>
      <vt:lpstr>Medlemmer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Microsoft Office-bruker</cp:lastModifiedBy>
  <cp:revision/>
  <cp:lastPrinted>2016-04-05T17:34:07Z</cp:lastPrinted>
  <dcterms:created xsi:type="dcterms:W3CDTF">2015-01-05T19:28:15Z</dcterms:created>
  <dcterms:modified xsi:type="dcterms:W3CDTF">2016-04-05T18:34:07Z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0x0101005A71E5A98340284F9BD2F738D05A4A39</vt:lpwstr>
  </property>
</Properties>
</file>